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vitor_soares_uk_nationalgrid_com/Documents/Desktop/"/>
    </mc:Choice>
  </mc:AlternateContent>
  <xr:revisionPtr revIDLastSave="6" documentId="8_{2FB14C2C-3B9B-4194-9692-188DFF155F8E}" xr6:coauthVersionLast="47" xr6:coauthVersionMax="47" xr10:uidLastSave="{DB30882F-C7A7-4D6B-B9CB-3616A8C22C14}"/>
  <bookViews>
    <workbookView xWindow="-108" yWindow="-108" windowWidth="23256" windowHeight="12576" xr2:uid="{D23C3596-6906-47BA-AAB1-09D530A9B942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34" i="1"/>
  <c r="E30" i="1"/>
  <c r="E29" i="1"/>
  <c r="E28" i="1"/>
  <c r="E27" i="1"/>
  <c r="E26" i="1"/>
  <c r="E25" i="1"/>
  <c r="E24" i="1"/>
  <c r="E23" i="1"/>
  <c r="E22" i="1"/>
  <c r="E3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Soares (ESO), Vitor</author>
  </authors>
  <commentList>
    <comment ref="D7" authorId="0" shapeId="0" xr:uid="{5B8150F5-A8A1-454F-B7BB-1496799200F2}">
      <text>
        <r>
          <rPr>
            <sz val="9"/>
            <color indexed="81"/>
            <rFont val="Tahoma"/>
            <family val="2"/>
          </rPr>
          <t xml:space="preserve">
Format - Number (Example: "1.7")</t>
        </r>
      </text>
    </comment>
    <comment ref="E7" authorId="0" shapeId="0" xr:uid="{79034906-70AC-46C4-A2F4-251E35408548}">
      <text>
        <r>
          <rPr>
            <b/>
            <sz val="9"/>
            <color indexed="81"/>
            <rFont val="Tahoma"/>
            <family val="2"/>
          </rPr>
          <t>For ESO to populate: "Pass" or "Fail"</t>
        </r>
      </text>
    </comment>
    <comment ref="D8" authorId="0" shapeId="0" xr:uid="{8D555B59-B3AD-4E4E-A2A7-9FCD25652D45}">
      <text>
        <r>
          <rPr>
            <sz val="9"/>
            <color indexed="81"/>
            <rFont val="Tahoma"/>
            <family val="2"/>
          </rPr>
          <t>Format - Number (Example: "100")
Expected to be ≥ 80</t>
        </r>
      </text>
    </comment>
    <comment ref="D9" authorId="0" shapeId="0" xr:uid="{4AD09652-B978-49E9-A6BB-CF06621BB6C5}">
      <text>
        <r>
          <rPr>
            <sz val="9"/>
            <color indexed="81"/>
            <rFont val="Tahoma"/>
            <family val="2"/>
          </rPr>
          <t>Format - number
Expected: "+10"</t>
        </r>
      </text>
    </comment>
    <comment ref="D10" authorId="0" shapeId="0" xr:uid="{70E7A02F-55F6-4026-AFDE-96CA56E87814}">
      <text>
        <r>
          <rPr>
            <sz val="9"/>
            <color indexed="81"/>
            <rFont val="Tahoma"/>
            <family val="2"/>
          </rPr>
          <t>Format - number
Expected: "-10"</t>
        </r>
      </text>
    </comment>
    <comment ref="D11" authorId="0" shapeId="0" xr:uid="{A713722A-A298-49B2-9354-71D768D7B611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0" shapeId="0" xr:uid="{12BA0061-BAFC-45FE-815E-3A9C9FB761DF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0" shapeId="0" xr:uid="{F8DA89E4-92F3-4952-8811-FAEA02F5EC2E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4" authorId="0" shapeId="0" xr:uid="{3DB7E753-C793-4B99-873A-587D78F6415D}">
      <text>
        <r>
          <rPr>
            <b/>
            <sz val="9"/>
            <color indexed="81"/>
            <rFont val="Tahoma"/>
            <family val="2"/>
          </rPr>
          <t>Format - number
Expected to be ≥72</t>
        </r>
      </text>
    </comment>
    <comment ref="D15" authorId="0" shapeId="0" xr:uid="{9EEE9D5B-3FBF-4CE1-9ACB-437A00485BB6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6" authorId="0" shapeId="0" xr:uid="{89F08D42-02C2-403C-9EC2-D92EEB2F1B5A}">
      <text>
        <r>
          <rPr>
            <b/>
            <sz val="9"/>
            <color indexed="81"/>
            <rFont val="Tahoma"/>
            <family val="2"/>
          </rPr>
          <t>Format - number
Expected to be ≥50</t>
        </r>
      </text>
    </comment>
    <comment ref="D17" authorId="0" shapeId="0" xr:uid="{189AE0D5-7556-4D5B-A04A-682F3D1F303D}">
      <text>
        <r>
          <rPr>
            <b/>
            <sz val="9"/>
            <color indexed="81"/>
            <rFont val="Tahoma"/>
            <family val="2"/>
          </rPr>
          <t>Format - integer
Expected to be ≥3</t>
        </r>
      </text>
    </comment>
    <comment ref="D18" authorId="0" shapeId="0" xr:uid="{7F16EAD1-2ECB-41FA-BA7F-AB833F613B5F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9" authorId="0" shapeId="0" xr:uid="{8FA139D0-32AE-4557-85DA-AB247EF9E783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</text>
    </comment>
    <comment ref="D20" authorId="0" shapeId="0" xr:uid="{18A7AD24-F106-4976-B165-5D4A9B9543B9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0" shapeId="0" xr:uid="{DE1C353A-91FE-4147-940D-3F52A9CD249E}">
      <text>
        <r>
          <rPr>
            <b/>
            <sz val="9"/>
            <color indexed="81"/>
            <rFont val="Tahoma"/>
            <family val="2"/>
          </rPr>
          <t>Format - number
Expected to be ≥400</t>
        </r>
      </text>
    </comment>
    <comment ref="D22" authorId="0" shapeId="0" xr:uid="{A16F26FD-FD3D-49D1-B48B-0F06D35576C6}">
      <text>
        <r>
          <rPr>
            <b/>
            <sz val="9"/>
            <color indexed="81"/>
            <rFont val="Tahoma"/>
            <family val="2"/>
          </rPr>
          <t>Format - letter
Expected to be a "T" or a "D"</t>
        </r>
      </text>
    </comment>
    <comment ref="D23" authorId="0" shapeId="0" xr:uid="{13FB8F1C-41C3-4EEE-9720-29D6406E8A9D}">
      <text>
        <r>
          <rPr>
            <b/>
            <sz val="9"/>
            <color indexed="81"/>
            <rFont val="Tahoma"/>
            <family val="2"/>
          </rPr>
          <t>Format - number (integer)
Expected to be ≥1
Note: Number of physical connections onto the Network that will enable the delivery of the full contracted service.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4" authorId="0" shapeId="0" xr:uid="{9114CC58-7902-41B8-A6F1-B669589D8FEC}">
      <text>
        <r>
          <rPr>
            <b/>
            <sz val="9"/>
            <color indexed="81"/>
            <rFont val="Tahoma"/>
            <family val="2"/>
          </rPr>
          <t>To be populated by the ESO: "Y" or "N"</t>
        </r>
      </text>
    </comment>
    <comment ref="D25" authorId="0" shapeId="0" xr:uid="{1566D0A7-53FA-42B3-AFB7-2DCFF80B32FC}">
      <text>
        <r>
          <rPr>
            <b/>
            <sz val="9"/>
            <color indexed="81"/>
            <rFont val="Tahoma"/>
            <family val="2"/>
          </rPr>
          <t>Format - number (Example: "1.7")
Note: should match the same requirement listed previously/above</t>
        </r>
      </text>
    </comment>
    <comment ref="D26" authorId="0" shapeId="0" xr:uid="{C2B09E5D-75EE-4A52-A543-BD23D3B00E9A}">
      <text>
        <r>
          <rPr>
            <b/>
            <sz val="9"/>
            <color indexed="81"/>
            <rFont val="Tahoma"/>
            <family val="2"/>
          </rPr>
          <t>Format - Number (Example: "100")
Expected to be ≥ 80
Note: should match the same requirement listed previously/above</t>
        </r>
      </text>
    </comment>
    <comment ref="D27" authorId="0" shapeId="0" xr:uid="{6BA9A8EA-CD64-44BD-B899-373816C1A635}">
      <text>
        <r>
          <rPr>
            <b/>
            <sz val="9"/>
            <color indexed="81"/>
            <rFont val="Tahoma"/>
            <family val="2"/>
          </rPr>
          <t>Format - number
Expected to be ≥50
Note: should match the same requirement listed previously/above</t>
        </r>
      </text>
    </comment>
    <comment ref="D28" authorId="0" shapeId="0" xr:uid="{3374DA14-B0B5-4BD0-991B-CE9BAE304F80}">
      <text>
        <r>
          <rPr>
            <b/>
            <sz val="9"/>
            <color indexed="81"/>
            <rFont val="Tahoma"/>
            <family val="2"/>
          </rPr>
          <t>Format - number
Note: contracted MW for the provision of the ESR Service</t>
        </r>
      </text>
    </comment>
    <comment ref="D29" authorId="0" shapeId="0" xr:uid="{7028E8FF-3471-44D5-B90C-A95CCB3A440E}">
      <text>
        <r>
          <rPr>
            <b/>
            <sz val="9"/>
            <color indexed="81"/>
            <rFont val="Tahoma"/>
            <family val="2"/>
          </rPr>
          <t>Format - number
Expected to be ≥10
Note: should match the same requirement listed previously/above</t>
        </r>
      </text>
    </comment>
    <comment ref="D30" authorId="0" shapeId="0" xr:uid="{A074D85F-8602-4BC0-B4B8-8318E3723236}">
      <text>
        <r>
          <rPr>
            <b/>
            <sz val="9"/>
            <color indexed="81"/>
            <rFont val="Tahoma"/>
            <family val="2"/>
          </rPr>
          <t>Format - number(integer)
Expected to be ≥10
Notes:
- Should match the same requirement listed previously/above
- If "Indefinite", please include "121"</t>
        </r>
      </text>
    </comment>
    <comment ref="D31" authorId="0" shapeId="0" xr:uid="{122213DB-7CB1-405F-A069-C0EE1BD166B3}">
      <text>
        <r>
          <rPr>
            <b/>
            <sz val="9"/>
            <color indexed="81"/>
            <rFont val="Tahoma"/>
            <family val="2"/>
          </rPr>
          <t>Format - number
Expected to be ≥72
Note: should match the same requirement listed previously/above</t>
        </r>
      </text>
    </comment>
    <comment ref="D32" authorId="0" shapeId="0" xr:uid="{6B9AB86E-4386-4645-8821-D36D2DB0A4D8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3" authorId="0" shapeId="0" xr:uid="{7F96229F-318A-4BC3-A6BD-E72FA06A6A04}">
      <text>
        <r>
          <rPr>
            <b/>
            <sz val="9"/>
            <color indexed="81"/>
            <rFont val="Tahoma"/>
            <family val="2"/>
          </rPr>
          <t>Format - number
Note: should match the same requirement listed previously/above</t>
        </r>
      </text>
    </comment>
    <comment ref="D34" authorId="0" shapeId="0" xr:uid="{38305D58-97D5-4061-9639-334FFD4114A2}">
      <text>
        <r>
          <rPr>
            <b/>
            <sz val="9"/>
            <color indexed="81"/>
            <rFont val="Tahoma"/>
            <family val="2"/>
          </rPr>
          <t>Format - number
Expected to be ≥400
Note: should match the same requirement listed previously/above</t>
        </r>
      </text>
    </comment>
    <comment ref="D35" authorId="0" shapeId="0" xr:uid="{6146750C-3BE8-4F63-A9D6-858C3052EDFB}">
      <text>
        <r>
          <rPr>
            <b/>
            <sz val="9"/>
            <color indexed="81"/>
            <rFont val="Tahoma"/>
            <family val="2"/>
          </rPr>
          <t xml:space="preserve">
For ESO to populate</t>
        </r>
      </text>
    </comment>
  </commentList>
</comments>
</file>

<file path=xl/sharedStrings.xml><?xml version="1.0" encoding="utf-8"?>
<sst xmlns="http://schemas.openxmlformats.org/spreadsheetml/2006/main" count="46" uniqueCount="44">
  <si>
    <t>PRIMARY RESTORATION SERVICE PROVIDERS</t>
  </si>
  <si>
    <t>ESR Tender - Wind 2023</t>
  </si>
  <si>
    <t>PROVIDER NAME</t>
  </si>
  <si>
    <t>SUBMISSION / SCORING</t>
  </si>
  <si>
    <t>Requirement</t>
  </si>
  <si>
    <t>Score</t>
  </si>
  <si>
    <t>Time to Connect (h)</t>
  </si>
  <si>
    <t>Phase 1, 2 or 3</t>
  </si>
  <si>
    <t>Pass/Fail</t>
  </si>
  <si>
    <t>Other Info</t>
  </si>
  <si>
    <t>Service Availability (%)</t>
  </si>
  <si>
    <t>Installed Capacity (MW)</t>
  </si>
  <si>
    <t>Voltage Regulation (Leading) (%)</t>
  </si>
  <si>
    <t>Contracted Units for ESR (Number and Ref)</t>
  </si>
  <si>
    <t>Voltage Regulation (Lagging) (%)</t>
  </si>
  <si>
    <t>Time Between Blocks of Load (min)</t>
  </si>
  <si>
    <t>Frequency Regulation (Lower)  (Hz)</t>
  </si>
  <si>
    <t>Point of Connection (kV &amp; Substation)</t>
  </si>
  <si>
    <t>Frequency Regulation (Upper) (Hz)</t>
  </si>
  <si>
    <t xml:space="preserve">Local DNO </t>
  </si>
  <si>
    <t>Resilience of supply, Black Start Service (h)</t>
  </si>
  <si>
    <t>Resilience of Supply, BS Auxiliary Unit(s) (h)</t>
  </si>
  <si>
    <t>Block loading size (MW)</t>
  </si>
  <si>
    <t>Reactive Capability (MVAr)</t>
  </si>
  <si>
    <t>Sequential Black Starts (number)</t>
  </si>
  <si>
    <t>Connection Voltage (kV)</t>
  </si>
  <si>
    <t>Short-circuit level, t ≤ 80ms (kA)</t>
  </si>
  <si>
    <t>Short-circuit level, t &gt; 80ms (kA)</t>
  </si>
  <si>
    <t>Inertia (MVA.s)</t>
  </si>
  <si>
    <t>Connection to Network / Transmission - Distribution Connected</t>
  </si>
  <si>
    <t>T</t>
  </si>
  <si>
    <t>Connection to Network / Multiple - Single connections to the Network</t>
  </si>
  <si>
    <t>Other BS Service Provider(s) in the same Substation</t>
  </si>
  <si>
    <t>N</t>
  </si>
  <si>
    <t>Power Output / Reactive Capability at 0MW (MVAr)</t>
  </si>
  <si>
    <t>Power Output / Active Capability (MW)</t>
  </si>
  <si>
    <t>Block Loading Size (MW)</t>
  </si>
  <si>
    <t>Resilience of Supply / BS service at contracted Power Output (h)</t>
  </si>
  <si>
    <t>Resilience of Supply / BS Auxiliary Units (h)</t>
  </si>
  <si>
    <t>Contribution to System Stability / Short Circuit Level, t ≤ 80ms (kA)</t>
  </si>
  <si>
    <t>Contribution to System Stability / Short circuit Level, t &gt; 80ms (kA)</t>
  </si>
  <si>
    <t>Contribution to System Stability / Inertia (MVA.s)</t>
  </si>
  <si>
    <t>Contribution to Restoration Time (h)</t>
  </si>
  <si>
    <t>PROVIDER SCORE - TECHNICAL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</si>
</sst>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0"/>
      <color rgb="FF00000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20"/>
      <color rgb="FF000000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b/>
      <sz val="12"/>
      <color rgb="FFED7D31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5"/>
      <color rgb="FF000000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16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ED7D31"/>
      </left>
      <right style="medium">
        <color rgb="FFED7D31"/>
      </right>
      <top style="medium">
        <color rgb="FFED7D31"/>
      </top>
      <bottom style="medium">
        <color rgb="FFED7D3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0" borderId="0" xfId="0" applyFont="1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8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vertical="center"/>
    </xf>
    <xf numFmtId="0" fontId="10" fillId="2" borderId="0" xfId="0" applyFont="1" applyFill="1"/>
    <xf numFmtId="0" fontId="10" fillId="0" borderId="0" xfId="0" applyFont="1"/>
    <xf numFmtId="0" fontId="8" fillId="0" borderId="7" xfId="0" applyFont="1" applyBorder="1" applyAlignment="1">
      <alignment horizontal="center"/>
    </xf>
    <xf numFmtId="0" fontId="11" fillId="2" borderId="0" xfId="0" applyFont="1" applyFill="1"/>
    <xf numFmtId="0" fontId="12" fillId="2" borderId="0" xfId="0" applyFont="1" applyFill="1"/>
    <xf numFmtId="0" fontId="8" fillId="2" borderId="0" xfId="0" applyFont="1" applyFill="1"/>
    <xf numFmtId="0" fontId="8" fillId="0" borderId="7" xfId="0" applyFont="1" applyBorder="1" applyAlignment="1">
      <alignment horizontal="center" wrapText="1"/>
    </xf>
    <xf numFmtId="0" fontId="6" fillId="2" borderId="0" xfId="0" applyFont="1" applyFill="1"/>
    <xf numFmtId="0" fontId="13" fillId="2" borderId="0" xfId="0" applyFont="1" applyFill="1" applyAlignment="1">
      <alignment horizontal="center"/>
    </xf>
    <xf numFmtId="0" fontId="10" fillId="0" borderId="7" xfId="0" applyFont="1" applyBorder="1" applyAlignment="1">
      <alignment horizontal="center"/>
    </xf>
    <xf numFmtId="9" fontId="10" fillId="2" borderId="8" xfId="0" applyNumberFormat="1" applyFont="1" applyFill="1" applyBorder="1" applyAlignment="1">
      <alignment horizontal="center"/>
    </xf>
    <xf numFmtId="0" fontId="10" fillId="5" borderId="7" xfId="0" applyFont="1" applyFill="1" applyBorder="1" applyAlignment="1">
      <alignment horizontal="center"/>
    </xf>
    <xf numFmtId="9" fontId="10" fillId="5" borderId="8" xfId="0" applyNumberFormat="1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10" fontId="8" fillId="5" borderId="11" xfId="0" applyNumberFormat="1" applyFont="1" applyFill="1" applyBorder="1" applyAlignment="1">
      <alignment horizontal="center"/>
    </xf>
    <xf numFmtId="10" fontId="7" fillId="2" borderId="13" xfId="0" applyNumberFormat="1" applyFont="1" applyFill="1" applyBorder="1" applyAlignment="1">
      <alignment horizontal="center"/>
    </xf>
    <xf numFmtId="0" fontId="11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3" fillId="0" borderId="0" xfId="0" applyFont="1"/>
    <xf numFmtId="0" fontId="3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6" borderId="0" xfId="0" applyFont="1" applyFill="1" applyAlignment="1">
      <alignment vertical="center"/>
    </xf>
    <xf numFmtId="0" fontId="19" fillId="2" borderId="0" xfId="0" applyFont="1" applyFill="1"/>
    <xf numFmtId="0" fontId="11" fillId="2" borderId="9" xfId="0" applyFont="1" applyFill="1" applyBorder="1" applyAlignment="1">
      <alignment vertical="center"/>
    </xf>
    <xf numFmtId="0" fontId="3" fillId="0" borderId="9" xfId="0" applyFont="1" applyBorder="1" applyAlignment="1">
      <alignment horizontal="left" vertical="center"/>
    </xf>
    <xf numFmtId="0" fontId="23" fillId="2" borderId="0" xfId="0" applyFont="1" applyFill="1"/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8" fillId="6" borderId="3" xfId="0" applyFont="1" applyFill="1" applyBorder="1" applyAlignment="1">
      <alignment horizontal="center" vertical="center"/>
    </xf>
    <xf numFmtId="0" fontId="18" fillId="6" borderId="4" xfId="0" applyFont="1" applyFill="1" applyBorder="1" applyAlignment="1">
      <alignment horizontal="center" vertical="center"/>
    </xf>
    <xf numFmtId="0" fontId="18" fillId="6" borderId="12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0BAD-B0C4-4391-A239-06AA83461A05}">
  <dimension ref="A1:AB127"/>
  <sheetViews>
    <sheetView tabSelected="1" zoomScale="85" zoomScaleNormal="85" workbookViewId="0"/>
  </sheetViews>
  <sheetFormatPr defaultColWidth="9.140625" defaultRowHeight="13.9"/>
  <cols>
    <col min="1" max="1" width="6.7109375" style="6" customWidth="1"/>
    <col min="2" max="2" width="40" style="6" customWidth="1"/>
    <col min="3" max="3" width="23.85546875" style="6" customWidth="1"/>
    <col min="4" max="4" width="18.140625" style="6" customWidth="1"/>
    <col min="5" max="5" width="40.7109375" style="6" customWidth="1"/>
    <col min="6" max="6" width="9.85546875" style="6" customWidth="1"/>
    <col min="7" max="7" width="9.140625" style="6"/>
    <col min="8" max="8" width="43" style="6" bestFit="1" customWidth="1"/>
    <col min="9" max="9" width="51.28515625" style="6" customWidth="1"/>
    <col min="10" max="16384" width="9.140625" style="6"/>
  </cols>
  <sheetData>
    <row r="1" spans="1:28" ht="14.45" thickBot="1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</row>
    <row r="2" spans="1:28" ht="26.45" thickBot="1">
      <c r="A2" s="44" t="s">
        <v>0</v>
      </c>
      <c r="B2" s="45"/>
      <c r="C2" s="45"/>
      <c r="D2" s="45"/>
      <c r="E2" s="45"/>
      <c r="F2" s="45"/>
      <c r="G2" s="45"/>
      <c r="H2" s="45"/>
      <c r="I2" s="4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</row>
    <row r="3" spans="1:28">
      <c r="A3" s="2"/>
      <c r="B3" s="1"/>
      <c r="C3" s="1"/>
      <c r="D3" s="3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5"/>
    </row>
    <row r="4" spans="1:28" ht="26.45" thickBot="1">
      <c r="A4" s="37"/>
      <c r="B4" s="37" t="s">
        <v>1</v>
      </c>
      <c r="C4" s="7"/>
      <c r="D4" s="48" t="s">
        <v>2</v>
      </c>
      <c r="E4" s="49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5"/>
    </row>
    <row r="5" spans="1:28" ht="26.45" thickBot="1">
      <c r="A5" s="37"/>
      <c r="B5" s="37" t="s">
        <v>3</v>
      </c>
      <c r="C5" s="7"/>
      <c r="D5" s="50"/>
      <c r="E5" s="51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5"/>
    </row>
    <row r="6" spans="1:28" ht="13.15" customHeight="1">
      <c r="A6" s="8"/>
      <c r="B6" s="9" t="s">
        <v>4</v>
      </c>
      <c r="C6" s="9"/>
      <c r="D6" s="10"/>
      <c r="E6" s="11" t="s">
        <v>5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5"/>
    </row>
    <row r="7" spans="1:28" ht="13.15" customHeight="1">
      <c r="A7" s="8"/>
      <c r="B7" s="12" t="s">
        <v>6</v>
      </c>
      <c r="C7" s="13" t="s">
        <v>7</v>
      </c>
      <c r="D7" s="14"/>
      <c r="E7" s="52" t="s">
        <v>8</v>
      </c>
      <c r="F7" s="4"/>
      <c r="G7" s="15"/>
      <c r="H7" s="47" t="s">
        <v>9</v>
      </c>
      <c r="I7" s="47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5"/>
    </row>
    <row r="8" spans="1:28" ht="13.15" customHeight="1">
      <c r="A8" s="8"/>
      <c r="B8" s="12" t="s">
        <v>10</v>
      </c>
      <c r="C8" s="16"/>
      <c r="D8" s="14"/>
      <c r="E8" s="52"/>
      <c r="F8" s="4"/>
      <c r="G8" s="4"/>
      <c r="H8" s="38" t="s">
        <v>11</v>
      </c>
      <c r="I8" s="39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5"/>
    </row>
    <row r="9" spans="1:28" ht="13.15" customHeight="1">
      <c r="A9" s="8"/>
      <c r="B9" s="17" t="s">
        <v>12</v>
      </c>
      <c r="C9" s="17"/>
      <c r="D9" s="14"/>
      <c r="E9" s="52"/>
      <c r="F9" s="4"/>
      <c r="G9" s="4"/>
      <c r="H9" s="38" t="s">
        <v>13</v>
      </c>
      <c r="I9" s="39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5"/>
    </row>
    <row r="10" spans="1:28" ht="13.15" customHeight="1">
      <c r="A10" s="8"/>
      <c r="B10" s="17" t="s">
        <v>14</v>
      </c>
      <c r="C10" s="17"/>
      <c r="D10" s="14"/>
      <c r="E10" s="52"/>
      <c r="F10" s="4"/>
      <c r="G10" s="4"/>
      <c r="H10" s="38" t="s">
        <v>15</v>
      </c>
      <c r="I10" s="39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5"/>
    </row>
    <row r="11" spans="1:28" ht="13.15" customHeight="1">
      <c r="A11" s="8"/>
      <c r="B11" s="17" t="s">
        <v>16</v>
      </c>
      <c r="C11" s="17"/>
      <c r="D11" s="14"/>
      <c r="E11" s="52"/>
      <c r="F11" s="4"/>
      <c r="G11" s="4"/>
      <c r="H11" s="38" t="s">
        <v>17</v>
      </c>
      <c r="I11" s="39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5"/>
    </row>
    <row r="12" spans="1:28" ht="13.15" customHeight="1">
      <c r="A12" s="8"/>
      <c r="B12" s="17" t="s">
        <v>18</v>
      </c>
      <c r="C12" s="17"/>
      <c r="D12" s="14"/>
      <c r="E12" s="52"/>
      <c r="F12" s="4"/>
      <c r="G12" s="4"/>
      <c r="H12" s="38" t="s">
        <v>19</v>
      </c>
      <c r="I12" s="39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5"/>
    </row>
    <row r="13" spans="1:28" ht="13.15" customHeight="1">
      <c r="A13" s="8"/>
      <c r="B13" s="17" t="s">
        <v>20</v>
      </c>
      <c r="C13" s="17"/>
      <c r="D13" s="14"/>
      <c r="E13" s="5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5"/>
    </row>
    <row r="14" spans="1:28" ht="13.15" customHeight="1">
      <c r="A14" s="8"/>
      <c r="B14" s="17" t="s">
        <v>21</v>
      </c>
      <c r="C14" s="17"/>
      <c r="D14" s="14"/>
      <c r="E14" s="52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5"/>
    </row>
    <row r="15" spans="1:28" ht="13.15" customHeight="1">
      <c r="A15" s="8"/>
      <c r="B15" s="12" t="s">
        <v>22</v>
      </c>
      <c r="C15" s="16"/>
      <c r="D15" s="14"/>
      <c r="E15" s="52"/>
      <c r="F15" s="4"/>
      <c r="G15" s="40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5"/>
    </row>
    <row r="16" spans="1:28" ht="13.15" customHeight="1">
      <c r="A16" s="8"/>
      <c r="B16" s="17" t="s">
        <v>23</v>
      </c>
      <c r="C16" s="17"/>
      <c r="D16" s="18"/>
      <c r="E16" s="52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5"/>
    </row>
    <row r="17" spans="1:28" ht="13.15" customHeight="1">
      <c r="A17" s="8"/>
      <c r="B17" s="17" t="s">
        <v>24</v>
      </c>
      <c r="C17" s="17"/>
      <c r="D17" s="14"/>
      <c r="E17" s="5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5"/>
    </row>
    <row r="18" spans="1:28" ht="13.15" customHeight="1">
      <c r="A18" s="8"/>
      <c r="B18" s="19" t="s">
        <v>25</v>
      </c>
      <c r="C18" s="19"/>
      <c r="D18" s="14"/>
      <c r="E18" s="52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5"/>
    </row>
    <row r="19" spans="1:28" ht="13.15" customHeight="1">
      <c r="A19" s="8"/>
      <c r="B19" s="17" t="s">
        <v>26</v>
      </c>
      <c r="C19" s="17"/>
      <c r="D19" s="14"/>
      <c r="E19" s="52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5"/>
    </row>
    <row r="20" spans="1:28" ht="13.15" customHeight="1">
      <c r="A20" s="8"/>
      <c r="B20" s="17" t="s">
        <v>27</v>
      </c>
      <c r="C20" s="17"/>
      <c r="D20" s="14"/>
      <c r="E20" s="52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5"/>
    </row>
    <row r="21" spans="1:28" ht="13.15" customHeight="1">
      <c r="A21" s="8"/>
      <c r="B21" s="17" t="s">
        <v>28</v>
      </c>
      <c r="C21" s="17"/>
      <c r="D21" s="14"/>
      <c r="E21" s="5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5"/>
    </row>
    <row r="22" spans="1:28" ht="13.15" customHeight="1">
      <c r="A22" s="20"/>
      <c r="B22" s="17" t="s">
        <v>29</v>
      </c>
      <c r="C22" s="17"/>
      <c r="D22" s="21" t="s">
        <v>30</v>
      </c>
      <c r="E22" s="22">
        <f>IF(D22="D",0,(IF(D22="T",0.02,"Error")))</f>
        <v>0.02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5"/>
    </row>
    <row r="23" spans="1:28" ht="13.15" customHeight="1">
      <c r="A23" s="20"/>
      <c r="B23" s="17" t="s">
        <v>31</v>
      </c>
      <c r="C23" s="17"/>
      <c r="D23" s="21">
        <v>2</v>
      </c>
      <c r="E23" s="22">
        <f>IF(D23=1,0,0.03)</f>
        <v>0.03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5"/>
    </row>
    <row r="24" spans="1:28" ht="13.15" customHeight="1">
      <c r="A24" s="20"/>
      <c r="B24" s="19" t="s">
        <v>32</v>
      </c>
      <c r="C24" s="19"/>
      <c r="D24" s="23" t="s">
        <v>33</v>
      </c>
      <c r="E24" s="22">
        <f>IF(D24="Y",0,(IF(D24="N",0.03,"Error")))</f>
        <v>0.03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5"/>
    </row>
    <row r="25" spans="1:28" ht="13.15" customHeight="1">
      <c r="A25" s="20"/>
      <c r="B25" s="17" t="s">
        <v>6</v>
      </c>
      <c r="C25" s="17"/>
      <c r="D25" s="21">
        <v>0.5</v>
      </c>
      <c r="E25" s="22">
        <f>IF(D25&lt;=2, 0.05,(IF(D25&lt;=24,0.02,0.01)))</f>
        <v>0.05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5"/>
    </row>
    <row r="26" spans="1:28" ht="13.15" customHeight="1">
      <c r="A26" s="20"/>
      <c r="B26" s="17" t="s">
        <v>10</v>
      </c>
      <c r="C26" s="17"/>
      <c r="D26" s="21">
        <v>500</v>
      </c>
      <c r="E26" s="22">
        <f>IF(D26&lt;80,"Error",(IF(D26&lt;85,0.02,(IF(D26&lt;90,0.06,0.1)))))</f>
        <v>0.1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5"/>
    </row>
    <row r="27" spans="1:28" ht="13.15" customHeight="1">
      <c r="A27" s="20"/>
      <c r="B27" s="12" t="s">
        <v>34</v>
      </c>
      <c r="C27" s="17"/>
      <c r="D27" s="21">
        <v>500</v>
      </c>
      <c r="E27" s="22">
        <f>IF(D27&lt;50,"Error",(IF(D27&lt;100,0.02,(IF(D27&lt;150,0.06,0.1)))))</f>
        <v>0.1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5"/>
    </row>
    <row r="28" spans="1:28" ht="13.15" customHeight="1">
      <c r="A28" s="20"/>
      <c r="B28" s="17" t="s">
        <v>35</v>
      </c>
      <c r="C28" s="17"/>
      <c r="D28" s="21">
        <v>500</v>
      </c>
      <c r="E28" s="22">
        <f>IF(D28&lt;=100,0.02,(IF(D28&lt;=200,0.06,(IF(D28&lt;=350,0.1,0.15)))))</f>
        <v>0.15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5"/>
    </row>
    <row r="29" spans="1:28" ht="13.15" customHeight="1">
      <c r="A29" s="20"/>
      <c r="B29" s="17" t="s">
        <v>36</v>
      </c>
      <c r="C29" s="17"/>
      <c r="D29" s="21">
        <v>500</v>
      </c>
      <c r="E29" s="22">
        <f>IF(D29&lt;10,"Error",(IF(D29&gt;=10,(IF(D29&gt;=20,0.1,IF(D29&gt;=15,0.06,0.02))))))</f>
        <v>0.1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5"/>
    </row>
    <row r="30" spans="1:28" ht="13.15" customHeight="1">
      <c r="A30" s="20"/>
      <c r="B30" s="12" t="s">
        <v>37</v>
      </c>
      <c r="C30" s="17"/>
      <c r="D30" s="21">
        <v>500</v>
      </c>
      <c r="E30" s="22">
        <f>IF(D30&lt;10,"Error", (IF(D30&gt;=120,0.15,(IF(D30&gt;=72,0.1,(IF(D30&gt;=24,0.06,0.02)))))))</f>
        <v>0.15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5"/>
    </row>
    <row r="31" spans="1:28" ht="13.15" customHeight="1">
      <c r="A31" s="20"/>
      <c r="B31" s="17" t="s">
        <v>38</v>
      </c>
      <c r="C31" s="17"/>
      <c r="D31" s="21">
        <v>500</v>
      </c>
      <c r="E31" s="22">
        <f>IF(D31&lt;72,"Error",(IF(D31&gt;=120,0.05,0.02)))</f>
        <v>0.05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5"/>
    </row>
    <row r="32" spans="1:28" ht="13.15" customHeight="1">
      <c r="A32" s="20"/>
      <c r="B32" s="17" t="s">
        <v>39</v>
      </c>
      <c r="C32" s="17"/>
      <c r="D32" s="21">
        <v>500</v>
      </c>
      <c r="E32" s="24">
        <v>0.04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5"/>
    </row>
    <row r="33" spans="1:28" ht="13.15" customHeight="1">
      <c r="A33" s="20"/>
      <c r="B33" s="17" t="s">
        <v>40</v>
      </c>
      <c r="C33" s="17"/>
      <c r="D33" s="21">
        <v>500</v>
      </c>
      <c r="E33" s="24">
        <v>0.03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5"/>
    </row>
    <row r="34" spans="1:28" ht="13.15" customHeight="1">
      <c r="A34" s="20"/>
      <c r="B34" s="17" t="s">
        <v>41</v>
      </c>
      <c r="C34" s="17"/>
      <c r="D34" s="21">
        <v>1500</v>
      </c>
      <c r="E34" s="22">
        <f>IF(D34&lt;400,"Error",(IF(D34&lt;800,0.01,(IF(D34&lt;1200,0.03,0.05)))))</f>
        <v>0.05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5"/>
    </row>
    <row r="35" spans="1:28" ht="13.15" customHeight="1" thickBot="1">
      <c r="A35" s="20"/>
      <c r="B35" s="19" t="s">
        <v>42</v>
      </c>
      <c r="C35" s="19"/>
      <c r="D35" s="25"/>
      <c r="E35" s="26">
        <v>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5"/>
    </row>
    <row r="36" spans="1:28" ht="13.15" customHeight="1" thickBot="1">
      <c r="A36" s="2"/>
      <c r="B36" s="1"/>
      <c r="C36" s="1"/>
      <c r="D36" s="3"/>
      <c r="E36" s="1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5"/>
    </row>
    <row r="37" spans="1:28" ht="26.45" thickBot="1">
      <c r="A37" s="41" t="s">
        <v>43</v>
      </c>
      <c r="B37" s="42"/>
      <c r="C37" s="43"/>
      <c r="D37" s="3"/>
      <c r="E37" s="27">
        <f>E22+E23+E24+E25+E26+E27+E28+E29+E30+E31+E32+E33+E34+E35</f>
        <v>0.90000000000000013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5"/>
    </row>
    <row r="38" spans="1:28" ht="13.15" customHeight="1">
      <c r="A38" s="28"/>
      <c r="B38" s="4"/>
      <c r="C38" s="4"/>
      <c r="D38" s="29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30"/>
    </row>
    <row r="39" spans="1:28" ht="13.15" customHeight="1">
      <c r="A39" s="28"/>
      <c r="B39" s="4"/>
      <c r="C39" s="4"/>
      <c r="D39" s="3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30"/>
    </row>
    <row r="40" spans="1:28" ht="13.15" customHeight="1">
      <c r="A40" s="28"/>
      <c r="B40" s="4"/>
      <c r="C40" s="4"/>
      <c r="D40" s="3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30"/>
    </row>
    <row r="41" spans="1:28" ht="13.15" customHeight="1">
      <c r="A41" s="28"/>
      <c r="B41" s="4"/>
      <c r="C41" s="4"/>
      <c r="D41" s="3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30"/>
    </row>
    <row r="42" spans="1:28" ht="13.15" customHeight="1">
      <c r="A42" s="28"/>
      <c r="B42" s="4"/>
      <c r="C42" s="4"/>
      <c r="D42" s="32"/>
      <c r="E42" s="32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30"/>
    </row>
    <row r="43" spans="1:28" ht="13.15" customHeight="1">
      <c r="A43" s="28"/>
      <c r="B43" s="4"/>
      <c r="C43" s="4"/>
      <c r="D43" s="33"/>
      <c r="E43" s="3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30"/>
    </row>
    <row r="44" spans="1:28" ht="13.15" customHeight="1">
      <c r="A44" s="28"/>
      <c r="B44" s="4"/>
      <c r="C44" s="4"/>
      <c r="D44" s="33"/>
      <c r="E44" s="3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30"/>
    </row>
    <row r="45" spans="1:28" ht="13.15" customHeight="1">
      <c r="A45" s="28"/>
      <c r="B45" s="4"/>
      <c r="C45" s="4"/>
      <c r="D45" s="33"/>
      <c r="E45" s="3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30"/>
    </row>
    <row r="46" spans="1:28" ht="15.6" customHeight="1">
      <c r="A46" s="28"/>
      <c r="B46" s="4"/>
      <c r="C46" s="4"/>
      <c r="D46" s="3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30"/>
    </row>
    <row r="47" spans="1:28" ht="14.45" customHeight="1">
      <c r="A47" s="28"/>
      <c r="B47" s="4"/>
      <c r="C47" s="4"/>
      <c r="D47" s="3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30"/>
    </row>
    <row r="48" spans="1:28" ht="14.45" customHeight="1">
      <c r="A48" s="28"/>
      <c r="B48" s="4"/>
      <c r="C48" s="4"/>
      <c r="D48" s="3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30"/>
    </row>
    <row r="49" spans="1:28" ht="14.45" customHeight="1">
      <c r="A49" s="28"/>
      <c r="B49" s="4"/>
      <c r="C49" s="4"/>
      <c r="D49" s="3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30"/>
    </row>
    <row r="50" spans="1:28" ht="14.45" customHeight="1">
      <c r="A50" s="28"/>
      <c r="B50" s="4"/>
      <c r="C50" s="4"/>
      <c r="D50" s="3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30"/>
    </row>
    <row r="51" spans="1:28" ht="14.45" customHeight="1">
      <c r="A51" s="28"/>
      <c r="B51" s="4"/>
      <c r="C51" s="4"/>
      <c r="D51" s="3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30"/>
    </row>
    <row r="52" spans="1:28" ht="14.45" customHeight="1">
      <c r="A52" s="28"/>
      <c r="B52" s="4"/>
      <c r="C52" s="4"/>
      <c r="D52" s="3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30"/>
    </row>
    <row r="53" spans="1:28" ht="14.45" customHeight="1">
      <c r="A53" s="28"/>
      <c r="B53" s="4"/>
      <c r="C53" s="4"/>
      <c r="D53" s="3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30"/>
    </row>
    <row r="54" spans="1:28" ht="14.45" customHeight="1">
      <c r="A54" s="28"/>
      <c r="B54" s="4"/>
      <c r="C54" s="4"/>
      <c r="D54" s="3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30"/>
    </row>
    <row r="55" spans="1:28" ht="14.45" customHeight="1">
      <c r="A55" s="28"/>
      <c r="B55" s="4"/>
      <c r="C55" s="4"/>
      <c r="D55" s="3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30"/>
    </row>
    <row r="56" spans="1:28" ht="14.45" customHeight="1">
      <c r="A56" s="28"/>
      <c r="B56" s="4"/>
      <c r="C56" s="4"/>
      <c r="D56" s="3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30"/>
    </row>
    <row r="57" spans="1:28" ht="14.45" customHeight="1">
      <c r="A57" s="28"/>
      <c r="B57" s="4"/>
      <c r="C57" s="4"/>
      <c r="D57" s="3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30"/>
    </row>
    <row r="58" spans="1:28" ht="14.45" customHeight="1">
      <c r="A58" s="28"/>
      <c r="B58" s="4"/>
      <c r="C58" s="4"/>
      <c r="D58" s="3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30"/>
    </row>
    <row r="59" spans="1:28" ht="15.75" customHeight="1">
      <c r="A59" s="28"/>
      <c r="B59" s="4"/>
      <c r="C59" s="4"/>
      <c r="D59" s="3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30"/>
    </row>
    <row r="60" spans="1:28" ht="14.45" customHeight="1">
      <c r="A60" s="28"/>
      <c r="B60" s="4"/>
      <c r="C60" s="4"/>
      <c r="D60" s="3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30"/>
    </row>
    <row r="61" spans="1:28" ht="14.45" customHeight="1">
      <c r="A61" s="28"/>
      <c r="B61" s="4"/>
      <c r="C61" s="4"/>
      <c r="D61" s="3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30"/>
    </row>
    <row r="62" spans="1:28" ht="55.5" customHeight="1">
      <c r="A62" s="28"/>
      <c r="B62" s="4"/>
      <c r="C62" s="4"/>
      <c r="D62" s="3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30"/>
    </row>
    <row r="63" spans="1:28" ht="14.45" customHeight="1">
      <c r="A63" s="28"/>
      <c r="B63" s="4"/>
      <c r="C63" s="4"/>
      <c r="D63" s="3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30"/>
    </row>
    <row r="64" spans="1:28" ht="14.45" customHeight="1">
      <c r="A64" s="28"/>
      <c r="B64" s="4"/>
      <c r="C64" s="4"/>
      <c r="D64" s="3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30"/>
    </row>
    <row r="65" spans="1:28" ht="13.15" customHeight="1">
      <c r="A65" s="28"/>
      <c r="B65" s="4"/>
      <c r="C65" s="4"/>
      <c r="D65" s="3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30"/>
    </row>
    <row r="66" spans="1:28" ht="13.15" customHeight="1">
      <c r="A66" s="28"/>
      <c r="B66" s="4"/>
      <c r="C66" s="4"/>
      <c r="D66" s="3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30"/>
    </row>
    <row r="67" spans="1:28" ht="13.15" customHeight="1">
      <c r="A67" s="28"/>
      <c r="B67" s="4"/>
      <c r="C67" s="4"/>
      <c r="D67" s="3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30"/>
    </row>
    <row r="68" spans="1:28" ht="13.15" customHeight="1">
      <c r="A68" s="28"/>
      <c r="B68" s="4"/>
      <c r="C68" s="4"/>
      <c r="D68" s="3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30"/>
    </row>
    <row r="69" spans="1:28" ht="13.15" customHeight="1">
      <c r="A69" s="28"/>
      <c r="B69" s="4"/>
      <c r="C69" s="4"/>
      <c r="D69" s="3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30"/>
    </row>
    <row r="70" spans="1:28" ht="13.15" customHeight="1">
      <c r="A70" s="28"/>
      <c r="B70" s="4"/>
      <c r="C70" s="4"/>
      <c r="D70" s="3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30"/>
    </row>
    <row r="71" spans="1:28" ht="13.15" customHeight="1">
      <c r="A71" s="28"/>
      <c r="B71" s="4"/>
      <c r="C71" s="4"/>
      <c r="D71" s="3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30"/>
    </row>
    <row r="72" spans="1:28" ht="13.15" customHeight="1">
      <c r="A72" s="28"/>
      <c r="B72" s="4"/>
      <c r="C72" s="4"/>
      <c r="D72" s="3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30"/>
    </row>
    <row r="73" spans="1:28" ht="13.15" customHeight="1">
      <c r="A73" s="28"/>
      <c r="B73" s="4"/>
      <c r="C73" s="4"/>
      <c r="D73" s="3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30"/>
    </row>
    <row r="74" spans="1:28" ht="13.15" customHeight="1">
      <c r="A74" s="28"/>
      <c r="B74" s="4"/>
      <c r="C74" s="4"/>
      <c r="D74" s="3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30"/>
    </row>
    <row r="75" spans="1:28" ht="13.15" customHeight="1">
      <c r="A75" s="28"/>
      <c r="B75" s="4"/>
      <c r="C75" s="4"/>
      <c r="D75" s="3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30"/>
    </row>
    <row r="76" spans="1:28" ht="13.15" customHeight="1">
      <c r="A76" s="28"/>
      <c r="B76" s="4"/>
      <c r="C76" s="4"/>
      <c r="D76" s="3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30"/>
    </row>
    <row r="77" spans="1:28" ht="13.15" customHeight="1">
      <c r="A77" s="28"/>
      <c r="B77" s="4"/>
      <c r="C77" s="4"/>
      <c r="D77" s="3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30"/>
    </row>
    <row r="78" spans="1:28" ht="13.15" customHeight="1">
      <c r="A78" s="28"/>
      <c r="B78" s="4"/>
      <c r="C78" s="4"/>
      <c r="D78" s="3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30"/>
    </row>
    <row r="79" spans="1:28" ht="13.15" customHeight="1">
      <c r="A79" s="28"/>
      <c r="B79" s="4"/>
      <c r="C79" s="4"/>
      <c r="D79" s="3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30"/>
    </row>
    <row r="80" spans="1:28" ht="13.15" customHeight="1">
      <c r="A80" s="28"/>
      <c r="B80" s="4"/>
      <c r="C80" s="4"/>
      <c r="D80" s="3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30"/>
    </row>
    <row r="81" spans="1:28" ht="13.15" customHeight="1">
      <c r="A81" s="28"/>
      <c r="B81" s="4"/>
      <c r="C81" s="4"/>
      <c r="D81" s="3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30"/>
    </row>
    <row r="82" spans="1:28" ht="13.15" customHeight="1">
      <c r="A82" s="28"/>
      <c r="B82" s="4"/>
      <c r="C82" s="4"/>
      <c r="D82" s="3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30"/>
    </row>
    <row r="83" spans="1:28" ht="13.15" customHeight="1">
      <c r="A83" s="28"/>
      <c r="B83" s="4"/>
      <c r="C83" s="4"/>
      <c r="D83" s="3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30"/>
    </row>
    <row r="84" spans="1:28" ht="13.15" customHeight="1">
      <c r="A84" s="28"/>
      <c r="B84" s="4"/>
      <c r="C84" s="4"/>
      <c r="D84" s="3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30"/>
    </row>
    <row r="85" spans="1:28" ht="13.15" customHeight="1">
      <c r="A85" s="28"/>
      <c r="B85" s="4"/>
      <c r="C85" s="4"/>
      <c r="D85" s="3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30"/>
    </row>
    <row r="86" spans="1:28" ht="13.15" customHeight="1">
      <c r="A86" s="28"/>
      <c r="B86" s="4"/>
      <c r="C86" s="4"/>
      <c r="D86" s="3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30"/>
    </row>
    <row r="87" spans="1:28" ht="13.15" customHeight="1">
      <c r="A87" s="28"/>
      <c r="B87" s="4"/>
      <c r="C87" s="4"/>
      <c r="D87" s="3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30"/>
    </row>
    <row r="88" spans="1:28">
      <c r="A88" s="28"/>
      <c r="B88" s="4"/>
      <c r="C88" s="4"/>
      <c r="D88" s="3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30"/>
    </row>
    <row r="89" spans="1:28">
      <c r="A89" s="28"/>
      <c r="B89" s="4"/>
      <c r="C89" s="4"/>
      <c r="D89" s="3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30"/>
    </row>
    <row r="90" spans="1:28">
      <c r="A90" s="28"/>
      <c r="B90" s="4"/>
      <c r="C90" s="4"/>
      <c r="D90" s="3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30"/>
    </row>
    <row r="91" spans="1:28">
      <c r="A91" s="28"/>
      <c r="B91" s="4"/>
      <c r="C91" s="4"/>
      <c r="D91" s="3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30"/>
    </row>
    <row r="92" spans="1:28">
      <c r="A92" s="28"/>
      <c r="B92" s="4"/>
      <c r="C92" s="4"/>
      <c r="D92" s="3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30"/>
    </row>
    <row r="93" spans="1:28">
      <c r="A93" s="28"/>
      <c r="B93" s="4"/>
      <c r="C93" s="4"/>
      <c r="D93" s="3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30"/>
    </row>
    <row r="94" spans="1:28">
      <c r="A94" s="28"/>
      <c r="B94" s="4"/>
      <c r="C94" s="4"/>
      <c r="D94" s="3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30"/>
    </row>
    <row r="95" spans="1:28">
      <c r="A95" s="28"/>
      <c r="B95" s="4"/>
      <c r="C95" s="4"/>
      <c r="D95" s="3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30"/>
    </row>
    <row r="96" spans="1:28">
      <c r="A96" s="28"/>
      <c r="B96" s="4"/>
      <c r="C96" s="4"/>
      <c r="D96" s="3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30"/>
    </row>
    <row r="97" spans="1:28">
      <c r="A97" s="28"/>
      <c r="B97" s="4"/>
      <c r="C97" s="4"/>
      <c r="D97" s="3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30"/>
    </row>
    <row r="98" spans="1:28">
      <c r="A98" s="28"/>
      <c r="B98" s="4"/>
      <c r="C98" s="4"/>
      <c r="D98" s="3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30"/>
    </row>
    <row r="99" spans="1:28">
      <c r="A99" s="28"/>
      <c r="B99" s="4"/>
      <c r="C99" s="4"/>
      <c r="D99" s="3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30"/>
    </row>
    <row r="100" spans="1:28">
      <c r="A100" s="28"/>
      <c r="B100" s="4"/>
      <c r="C100" s="4"/>
      <c r="D100" s="3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30"/>
    </row>
    <row r="101" spans="1:28">
      <c r="A101" s="28"/>
      <c r="B101" s="4"/>
      <c r="C101" s="4"/>
      <c r="D101" s="3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30"/>
    </row>
    <row r="102" spans="1:28">
      <c r="A102" s="28"/>
      <c r="B102" s="4"/>
      <c r="C102" s="4"/>
      <c r="D102" s="3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30"/>
    </row>
    <row r="103" spans="1:28">
      <c r="A103" s="28"/>
      <c r="B103" s="4"/>
      <c r="C103" s="4"/>
      <c r="D103" s="3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30"/>
    </row>
    <row r="104" spans="1:28">
      <c r="A104" s="28"/>
      <c r="B104" s="4"/>
      <c r="C104" s="4"/>
      <c r="D104" s="3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30"/>
    </row>
    <row r="105" spans="1:28">
      <c r="A105" s="28"/>
      <c r="B105" s="4"/>
      <c r="C105" s="4"/>
      <c r="D105" s="3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30"/>
    </row>
    <row r="106" spans="1:28">
      <c r="A106" s="28"/>
      <c r="B106" s="4"/>
      <c r="C106" s="4"/>
      <c r="D106" s="3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30"/>
    </row>
    <row r="107" spans="1:28">
      <c r="A107" s="28"/>
      <c r="B107" s="4"/>
      <c r="C107" s="4"/>
      <c r="D107" s="3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30"/>
    </row>
    <row r="108" spans="1:28">
      <c r="A108" s="28"/>
      <c r="B108" s="4"/>
      <c r="C108" s="4"/>
      <c r="D108" s="3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30"/>
    </row>
    <row r="109" spans="1:28">
      <c r="A109" s="28"/>
      <c r="B109" s="4"/>
      <c r="C109" s="4"/>
      <c r="D109" s="3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30"/>
    </row>
    <row r="110" spans="1:28">
      <c r="A110" s="28"/>
      <c r="B110" s="4"/>
      <c r="C110" s="4"/>
      <c r="D110" s="3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30"/>
    </row>
    <row r="111" spans="1:28">
      <c r="A111" s="28"/>
      <c r="B111" s="4"/>
      <c r="C111" s="4"/>
      <c r="D111" s="3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30"/>
    </row>
    <row r="112" spans="1:28">
      <c r="A112" s="28"/>
      <c r="B112" s="4"/>
      <c r="C112" s="4"/>
      <c r="D112" s="3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30"/>
    </row>
    <row r="113" spans="1:28">
      <c r="A113" s="28"/>
      <c r="B113" s="4"/>
      <c r="C113" s="4"/>
      <c r="D113" s="3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30"/>
    </row>
    <row r="114" spans="1:28">
      <c r="A114" s="28"/>
      <c r="B114" s="4"/>
      <c r="C114" s="4"/>
      <c r="D114" s="3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30"/>
    </row>
    <row r="115" spans="1:28">
      <c r="A115" s="28"/>
      <c r="B115" s="4"/>
      <c r="C115" s="4"/>
      <c r="D115" s="3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30"/>
    </row>
    <row r="116" spans="1:28">
      <c r="A116" s="28"/>
      <c r="B116" s="4"/>
      <c r="C116" s="4"/>
      <c r="D116" s="3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30"/>
    </row>
    <row r="117" spans="1:28">
      <c r="A117" s="28"/>
      <c r="B117" s="4"/>
      <c r="C117" s="4"/>
      <c r="D117" s="3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30"/>
    </row>
    <row r="118" spans="1:28">
      <c r="A118" s="28"/>
      <c r="B118" s="4"/>
      <c r="C118" s="4"/>
      <c r="D118" s="3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30"/>
    </row>
    <row r="119" spans="1:28">
      <c r="A119" s="28"/>
      <c r="B119" s="4"/>
      <c r="C119" s="4"/>
      <c r="D119" s="3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30"/>
    </row>
    <row r="120" spans="1:28">
      <c r="A120" s="28"/>
      <c r="B120" s="4"/>
      <c r="C120" s="4"/>
      <c r="D120" s="3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30"/>
    </row>
    <row r="121" spans="1:28">
      <c r="A121" s="28"/>
      <c r="B121" s="4"/>
      <c r="C121" s="4"/>
      <c r="D121" s="3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30"/>
    </row>
    <row r="122" spans="1:28">
      <c r="A122" s="28"/>
      <c r="B122" s="4"/>
      <c r="C122" s="4"/>
      <c r="D122" s="3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30"/>
    </row>
    <row r="123" spans="1:28">
      <c r="A123" s="28"/>
      <c r="B123" s="4"/>
      <c r="C123" s="4"/>
      <c r="D123" s="3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30"/>
    </row>
    <row r="124" spans="1:28">
      <c r="A124" s="28"/>
      <c r="B124" s="4"/>
      <c r="C124" s="4"/>
      <c r="D124" s="3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30"/>
    </row>
    <row r="125" spans="1:28">
      <c r="A125" s="28"/>
      <c r="B125" s="4"/>
      <c r="C125" s="4"/>
      <c r="D125" s="3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30"/>
    </row>
    <row r="126" spans="1:28">
      <c r="A126" s="28"/>
      <c r="B126" s="4"/>
      <c r="C126" s="4"/>
      <c r="D126" s="3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30"/>
    </row>
    <row r="127" spans="1:28">
      <c r="A127" s="34"/>
      <c r="B127" s="30"/>
      <c r="C127" s="30"/>
      <c r="D127" s="35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</row>
  </sheetData>
  <mergeCells count="6">
    <mergeCell ref="A37:C37"/>
    <mergeCell ref="A2:I2"/>
    <mergeCell ref="H7:I7"/>
    <mergeCell ref="D4:E4"/>
    <mergeCell ref="D5:E5"/>
    <mergeCell ref="E7:E2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7" ma:contentTypeDescription="Create a new document." ma:contentTypeScope="" ma:versionID="94346c31b8fbb2d650e2c441a8de7f4a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e616b61d5d5a42f44711da7f50cb13ad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D3C4BA-CBED-40A6-82DE-CB806FE910D1}"/>
</file>

<file path=customXml/itemProps2.xml><?xml version="1.0" encoding="utf-8"?>
<ds:datastoreItem xmlns:ds="http://schemas.openxmlformats.org/officeDocument/2006/customXml" ds:itemID="{86E328B8-891A-444E-81C7-5364599F0B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Soares (ESO), Vitor</dc:creator>
  <cp:keywords/>
  <dc:description/>
  <cp:lastModifiedBy>Manpreet Patel (ESO)</cp:lastModifiedBy>
  <cp:revision/>
  <dcterms:created xsi:type="dcterms:W3CDTF">2023-09-12T10:26:05Z</dcterms:created>
  <dcterms:modified xsi:type="dcterms:W3CDTF">2023-10-10T06:07:09Z</dcterms:modified>
  <cp:category/>
  <cp:contentStatus/>
</cp:coreProperties>
</file>